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مسار بولونيا\الادلة الاربعة\الادلة الاربعة اخر تحديث\المرحلة الثانية بولونيا\"/>
    </mc:Choice>
  </mc:AlternateContent>
  <bookViews>
    <workbookView xWindow="0" yWindow="0" windowWidth="20490" windowHeight="7665"/>
  </bookViews>
  <sheets>
    <sheet name="POWER1" sheetId="3" r:id="rId1"/>
    <sheet name="المادة" sheetId="2" r:id="rId2"/>
  </sheets>
  <definedNames>
    <definedName name="_xlnm._FilterDatabase" localSheetId="1" hidden="1">المادة!$A$2:$I$17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11" i="3" l="1"/>
  <c r="N15" i="3" l="1"/>
  <c r="P15" i="3"/>
  <c r="O15" i="3"/>
  <c r="R15" i="3"/>
  <c r="Q15" i="3" l="1"/>
  <c r="R26" i="3"/>
  <c r="Q26" i="3"/>
  <c r="P26" i="3"/>
  <c r="O26" i="3"/>
  <c r="N26" i="3"/>
  <c r="H26" i="3"/>
  <c r="M15" i="3"/>
  <c r="M26" i="3" s="1"/>
  <c r="L15" i="3"/>
  <c r="K15" i="3"/>
  <c r="K26" i="3" s="1"/>
  <c r="J15" i="3"/>
  <c r="I15" i="3"/>
  <c r="I26" i="3" s="1"/>
  <c r="H15" i="3"/>
  <c r="G4" i="2" l="1"/>
  <c r="G5" i="2"/>
  <c r="G6" i="2"/>
  <c r="G7" i="2"/>
  <c r="G8" i="2"/>
  <c r="G9" i="2"/>
  <c r="G10" i="2"/>
  <c r="G11" i="2"/>
  <c r="G12" i="2"/>
  <c r="G13" i="2"/>
  <c r="G14" i="2"/>
  <c r="G15" i="2"/>
  <c r="G3" i="2"/>
  <c r="H16" i="2" l="1"/>
  <c r="I16" i="2"/>
  <c r="G16" i="2"/>
  <c r="G17" i="2" s="1"/>
</calcChain>
</file>

<file path=xl/sharedStrings.xml><?xml version="1.0" encoding="utf-8"?>
<sst xmlns="http://schemas.openxmlformats.org/spreadsheetml/2006/main" count="184" uniqueCount="108">
  <si>
    <t>Level</t>
  </si>
  <si>
    <t>Semester</t>
  </si>
  <si>
    <t>No.</t>
  </si>
  <si>
    <t>Module Code</t>
  </si>
  <si>
    <t>Module Name in English</t>
  </si>
  <si>
    <t>اسم المادة الدراسية</t>
  </si>
  <si>
    <t>Language</t>
  </si>
  <si>
    <t>SSWL (hr/w)</t>
  </si>
  <si>
    <t>CL (hr/w)</t>
  </si>
  <si>
    <t>Lect (hr/w</t>
  </si>
  <si>
    <t>Lab (hr/w)</t>
  </si>
  <si>
    <t>Pr (hr/w)</t>
  </si>
  <si>
    <t>Tut (hr/w)</t>
  </si>
  <si>
    <t>Semn (hr/w)</t>
  </si>
  <si>
    <t>Exam hr/sem</t>
  </si>
  <si>
    <t>SSWL</t>
  </si>
  <si>
    <t>USSWL</t>
  </si>
  <si>
    <t>SWL</t>
  </si>
  <si>
    <t>hr/sem</t>
  </si>
  <si>
    <t>ECTS</t>
  </si>
  <si>
    <t>Module Type</t>
  </si>
  <si>
    <t>Prerequisite Module(s) Code</t>
  </si>
  <si>
    <t>English</t>
  </si>
  <si>
    <t>Total</t>
  </si>
  <si>
    <t>Lab</t>
  </si>
  <si>
    <t>Tutorial</t>
  </si>
  <si>
    <t>B</t>
  </si>
  <si>
    <t>C</t>
  </si>
  <si>
    <t>S</t>
  </si>
  <si>
    <t>Structured SWL</t>
  </si>
  <si>
    <t>Unstructured SWL</t>
  </si>
  <si>
    <t>Program Curriculum (2023 - 2024)</t>
  </si>
  <si>
    <t>أربع سنوات (ثمانية فصول دراسية) - ٢٤٠ وحدة اوربية - كل وحدة اوربية = ٢٥ ساعة</t>
  </si>
  <si>
    <t>University of Diyala</t>
  </si>
  <si>
    <t>جامعة ديالى</t>
  </si>
  <si>
    <t>Activity type</t>
  </si>
  <si>
    <t>Class</t>
  </si>
  <si>
    <t>Project Work</t>
  </si>
  <si>
    <t>Seminars</t>
  </si>
  <si>
    <t>Quizzes and assignment</t>
  </si>
  <si>
    <t>Mid-Term Exam</t>
  </si>
  <si>
    <t>Final-Term Exam</t>
  </si>
  <si>
    <t>Weeks</t>
  </si>
  <si>
    <t>Class Lectures</t>
  </si>
  <si>
    <t>Lab.</t>
  </si>
  <si>
    <t>Self Study</t>
  </si>
  <si>
    <t>Presenting A Seminar</t>
  </si>
  <si>
    <t>Preparation for the Project</t>
  </si>
  <si>
    <t>Preparation for the Quizes</t>
  </si>
  <si>
    <t>Preparation for the Exam</t>
  </si>
  <si>
    <t>Evaluation</t>
  </si>
  <si>
    <t>Time Factor (hrs)</t>
  </si>
  <si>
    <t>SWL (hr/sem)</t>
  </si>
  <si>
    <t>E 102</t>
  </si>
  <si>
    <t>Arabic</t>
  </si>
  <si>
    <t>Four years (Eight Semesters) - 240 ECTS credits - 1 ECTS = 25hr</t>
  </si>
  <si>
    <t>Preparation for a Seminar</t>
  </si>
  <si>
    <t>Total SWL (hr/sem)</t>
  </si>
  <si>
    <t>Type</t>
  </si>
  <si>
    <t>No of Weeks</t>
  </si>
  <si>
    <t>Checking</t>
  </si>
  <si>
    <t>No of ECTS</t>
  </si>
  <si>
    <t>مستوى البكالوريوس (الدورة الأولى) - بكالوريوس مع مرتبة الشرف في هندسة القدرة والمكائن الكهربائية</t>
  </si>
  <si>
    <t>Bachelor's level (First cycle) - Honors Bachelor Degree in Electrical power &amp;Machines Enigineering</t>
  </si>
  <si>
    <t>المنهاج الدراسي للعام ٢٠٢٣ - ٢٠٢٤</t>
  </si>
  <si>
    <t>EPE 104</t>
  </si>
  <si>
    <t>Electric Circuits I</t>
  </si>
  <si>
    <t>دوائر كهربائية I</t>
  </si>
  <si>
    <t>Applied Mathematics -I</t>
  </si>
  <si>
    <t>الرياضيات تطبيقية I</t>
  </si>
  <si>
    <t xml:space="preserve">Power Plants </t>
  </si>
  <si>
    <t>محطات قدرة</t>
  </si>
  <si>
    <t>جرائم حزب البعث</t>
  </si>
  <si>
    <t>Electric Circuits II</t>
  </si>
  <si>
    <t>دوائر كهربائية II</t>
  </si>
  <si>
    <t>Applied Mathematics -II</t>
  </si>
  <si>
    <t>الرياضيات تطبيقية II</t>
  </si>
  <si>
    <t>Electromagnetic Fields</t>
  </si>
  <si>
    <t>مجالات كهرومغناطسية</t>
  </si>
  <si>
    <t>Electronics</t>
  </si>
  <si>
    <t>الالكترونيك</t>
  </si>
  <si>
    <t>Three</t>
  </si>
  <si>
    <t>Four</t>
  </si>
  <si>
    <t>مكائن كهربائية</t>
  </si>
  <si>
    <t>EPE201</t>
  </si>
  <si>
    <t>EPE203</t>
  </si>
  <si>
    <t>EPE204</t>
  </si>
  <si>
    <t>EPE211</t>
  </si>
  <si>
    <t>EPE208</t>
  </si>
  <si>
    <t>E 201</t>
  </si>
  <si>
    <t>E 202</t>
  </si>
  <si>
    <t xml:space="preserve">Electrical Machines </t>
  </si>
  <si>
    <t>Extinct Ba'ath Party Crimes</t>
  </si>
  <si>
    <t>EPE206 Electrical Machines</t>
  </si>
  <si>
    <t>UGII</t>
  </si>
  <si>
    <t>E203</t>
  </si>
  <si>
    <t>Engineering Drawing (AutoCAD)</t>
  </si>
  <si>
    <t>رسم هندسي (الاتوكاد)</t>
  </si>
  <si>
    <t>UD05</t>
  </si>
  <si>
    <t xml:space="preserve">Computer II </t>
  </si>
  <si>
    <t>حاسوب 2</t>
  </si>
  <si>
    <t>UD22</t>
  </si>
  <si>
    <t>اللغة العربية 2</t>
  </si>
  <si>
    <r>
      <t>Arabic L</t>
    </r>
    <r>
      <rPr>
        <b/>
        <sz val="9"/>
        <color theme="1"/>
        <rFont val="Times New Roman"/>
        <family val="1"/>
      </rPr>
      <t>anguage 2</t>
    </r>
    <r>
      <rPr>
        <b/>
        <sz val="11"/>
        <color theme="1"/>
        <rFont val="Times New Roman"/>
        <family val="1"/>
      </rPr>
      <t xml:space="preserve">  </t>
    </r>
  </si>
  <si>
    <t>UD23</t>
  </si>
  <si>
    <t>UD21</t>
  </si>
  <si>
    <t>English Language 2</t>
  </si>
  <si>
    <t>اللغة الانكليزية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</si>
</sst>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2"/>
      <color theme="1"/>
      <name val="Times New Roman"/>
      <family val="1"/>
    </font>
    <font>
      <b/>
      <sz val="14"/>
      <color rgb="FFFFFF00"/>
      <name val="Times New Roman"/>
      <family val="1"/>
    </font>
    <font>
      <b/>
      <sz val="12"/>
      <color rgb="FF000000"/>
      <name val="Cambria"/>
      <family val="1"/>
    </font>
    <font>
      <b/>
      <sz val="14"/>
      <color theme="1"/>
      <name val="Times New Roman"/>
      <family val="1"/>
    </font>
    <font>
      <b/>
      <sz val="14"/>
      <color rgb="FF000000"/>
      <name val="Cambria"/>
      <family val="1"/>
    </font>
    <font>
      <b/>
      <sz val="14"/>
      <color rgb="FF000000"/>
      <name val="Times New Roman"/>
      <family val="1"/>
    </font>
    <font>
      <b/>
      <sz val="9"/>
      <color theme="1"/>
      <name val="Times New Roman"/>
      <family val="1"/>
    </font>
  </fonts>
  <fills count="1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0" borderId="0" xfId="0" applyFont="1"/>
    <xf numFmtId="0" fontId="1" fillId="0" borderId="6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9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vertical="center"/>
    </xf>
    <xf numFmtId="0" fontId="2" fillId="6" borderId="6" xfId="0" applyFont="1" applyFill="1" applyBorder="1" applyAlignment="1">
      <alignment vertical="center"/>
    </xf>
    <xf numFmtId="0" fontId="2" fillId="9" borderId="1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4" fillId="1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/>
    </xf>
    <xf numFmtId="0" fontId="2" fillId="7" borderId="1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" fillId="0" borderId="15" xfId="0" applyFont="1" applyBorder="1" applyAlignment="1">
      <alignment horizontal="center" vertical="center"/>
    </xf>
    <xf numFmtId="0" fontId="2" fillId="7" borderId="15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 wrapText="1"/>
    </xf>
    <xf numFmtId="0" fontId="2" fillId="8" borderId="8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vertical="center"/>
    </xf>
    <xf numFmtId="0" fontId="2" fillId="0" borderId="19" xfId="0" applyFont="1" applyBorder="1" applyAlignment="1">
      <alignment horizontal="center" vertical="center"/>
    </xf>
    <xf numFmtId="0" fontId="2" fillId="6" borderId="19" xfId="0" applyFont="1" applyFill="1" applyBorder="1" applyAlignment="1">
      <alignment horizontal="center" vertical="center"/>
    </xf>
    <xf numFmtId="0" fontId="1" fillId="6" borderId="20" xfId="0" applyFont="1" applyFill="1" applyBorder="1" applyAlignment="1">
      <alignment vertical="center"/>
    </xf>
    <xf numFmtId="0" fontId="1" fillId="0" borderId="9" xfId="0" applyFont="1" applyBorder="1" applyAlignment="1">
      <alignment vertical="center"/>
    </xf>
    <xf numFmtId="0" fontId="4" fillId="11" borderId="15" xfId="0" applyFont="1" applyFill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13" borderId="16" xfId="0" applyFont="1" applyFill="1" applyBorder="1"/>
    <xf numFmtId="0" fontId="2" fillId="13" borderId="16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/>
    <xf numFmtId="0" fontId="1" fillId="0" borderId="14" xfId="0" applyFont="1" applyBorder="1"/>
    <xf numFmtId="0" fontId="1" fillId="9" borderId="6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7" fillId="0" borderId="15" xfId="0" applyFont="1" applyBorder="1" applyAlignment="1">
      <alignment vertical="center"/>
    </xf>
    <xf numFmtId="0" fontId="7" fillId="14" borderId="1" xfId="0" applyFont="1" applyFill="1" applyBorder="1" applyAlignment="1">
      <alignment vertical="center"/>
    </xf>
    <xf numFmtId="0" fontId="7" fillId="12" borderId="1" xfId="0" applyFont="1" applyFill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14" borderId="15" xfId="0" applyFont="1" applyFill="1" applyBorder="1" applyAlignment="1">
      <alignment vertical="center"/>
    </xf>
    <xf numFmtId="0" fontId="4" fillId="14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/>
    </xf>
    <xf numFmtId="0" fontId="8" fillId="12" borderId="1" xfId="0" applyFont="1" applyFill="1" applyBorder="1" applyAlignment="1">
      <alignment horizontal="left"/>
    </xf>
    <xf numFmtId="0" fontId="7" fillId="11" borderId="15" xfId="0" applyFont="1" applyFill="1" applyBorder="1" applyAlignment="1">
      <alignment horizontal="left" vertical="center"/>
    </xf>
    <xf numFmtId="0" fontId="7" fillId="14" borderId="15" xfId="0" applyFont="1" applyFill="1" applyBorder="1" applyAlignment="1">
      <alignment horizontal="left" vertical="center"/>
    </xf>
    <xf numFmtId="0" fontId="9" fillId="14" borderId="1" xfId="0" applyFont="1" applyFill="1" applyBorder="1" applyAlignment="1">
      <alignment horizontal="left"/>
    </xf>
    <xf numFmtId="0" fontId="7" fillId="14" borderId="1" xfId="0" applyFont="1" applyFill="1" applyBorder="1" applyAlignment="1">
      <alignment horizontal="left" vertical="center"/>
    </xf>
    <xf numFmtId="0" fontId="2" fillId="0" borderId="1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7" fillId="0" borderId="1" xfId="0" applyFont="1" applyBorder="1"/>
    <xf numFmtId="0" fontId="2" fillId="12" borderId="1" xfId="0" applyFont="1" applyFill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2" fillId="5" borderId="2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17" xfId="0" applyFont="1" applyFill="1" applyBorder="1" applyAlignment="1">
      <alignment horizontal="center" vertical="center"/>
    </xf>
    <xf numFmtId="0" fontId="1" fillId="0" borderId="21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89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7"/>
  <sheetViews>
    <sheetView tabSelected="1" topLeftCell="A9" zoomScale="80" zoomScaleNormal="80" workbookViewId="0">
      <selection activeCell="D22" sqref="D22"/>
    </sheetView>
  </sheetViews>
  <sheetFormatPr defaultColWidth="9.140625" defaultRowHeight="15" x14ac:dyDescent="0.25"/>
  <cols>
    <col min="1" max="2" width="9.140625" style="1"/>
    <col min="3" max="3" width="5.7109375" style="1" customWidth="1"/>
    <col min="4" max="4" width="10.5703125" style="1" customWidth="1"/>
    <col min="5" max="5" width="42.85546875" style="1" customWidth="1"/>
    <col min="6" max="6" width="22" style="1" customWidth="1"/>
    <col min="7" max="7" width="9.140625" style="1"/>
    <col min="8" max="8" width="13.140625" style="1" customWidth="1"/>
    <col min="9" max="10" width="9.140625" style="1"/>
    <col min="11" max="11" width="6.42578125" style="1" customWidth="1"/>
    <col min="12" max="12" width="7" style="1" customWidth="1"/>
    <col min="13" max="19" width="9.140625" style="1"/>
    <col min="20" max="20" width="13" style="1" customWidth="1"/>
    <col min="21" max="21" width="6.42578125" style="1" customWidth="1"/>
    <col min="22" max="22" width="13" style="1" customWidth="1"/>
    <col min="23" max="23" width="12.5703125" style="1" customWidth="1"/>
    <col min="24" max="16384" width="9.140625" style="1"/>
  </cols>
  <sheetData>
    <row r="1" spans="1:25" ht="19.5" thickBot="1" x14ac:dyDescent="0.3">
      <c r="W1" s="43" t="s">
        <v>60</v>
      </c>
    </row>
    <row r="2" spans="1:25" ht="15.75" thickBot="1" x14ac:dyDescent="0.3">
      <c r="A2" s="89"/>
      <c r="B2" s="90"/>
      <c r="C2" s="90"/>
      <c r="D2" s="93" t="s">
        <v>33</v>
      </c>
      <c r="E2" s="93"/>
      <c r="F2" s="93"/>
      <c r="G2" s="93"/>
      <c r="H2" s="93"/>
      <c r="I2" s="94" t="s">
        <v>34</v>
      </c>
      <c r="J2" s="94"/>
      <c r="K2" s="94"/>
      <c r="L2" s="94"/>
      <c r="M2" s="94"/>
      <c r="N2" s="94"/>
      <c r="O2" s="94"/>
      <c r="P2" s="94"/>
      <c r="Q2" s="94"/>
      <c r="R2" s="94"/>
      <c r="S2" s="90"/>
      <c r="T2" s="95"/>
      <c r="U2" s="18"/>
      <c r="V2" s="18"/>
    </row>
    <row r="3" spans="1:25" ht="15.75" thickBot="1" x14ac:dyDescent="0.3">
      <c r="A3" s="91"/>
      <c r="B3" s="92"/>
      <c r="C3" s="92"/>
      <c r="D3" s="98" t="s">
        <v>63</v>
      </c>
      <c r="E3" s="98"/>
      <c r="F3" s="98"/>
      <c r="G3" s="98"/>
      <c r="H3" s="98"/>
      <c r="I3" s="99" t="s">
        <v>62</v>
      </c>
      <c r="J3" s="99"/>
      <c r="K3" s="99"/>
      <c r="L3" s="99"/>
      <c r="M3" s="99"/>
      <c r="N3" s="99"/>
      <c r="O3" s="99"/>
      <c r="P3" s="99"/>
      <c r="Q3" s="99"/>
      <c r="R3" s="99"/>
      <c r="S3" s="92"/>
      <c r="T3" s="96"/>
      <c r="U3" s="18"/>
      <c r="V3" s="39"/>
      <c r="W3" s="35" t="s">
        <v>59</v>
      </c>
      <c r="X3" s="36">
        <v>15</v>
      </c>
      <c r="Y3" s="40"/>
    </row>
    <row r="4" spans="1:25" x14ac:dyDescent="0.25">
      <c r="A4" s="91"/>
      <c r="B4" s="92"/>
      <c r="C4" s="92"/>
      <c r="D4" s="98" t="s">
        <v>55</v>
      </c>
      <c r="E4" s="98"/>
      <c r="F4" s="98"/>
      <c r="G4" s="98"/>
      <c r="H4" s="98"/>
      <c r="I4" s="99" t="s">
        <v>32</v>
      </c>
      <c r="J4" s="99"/>
      <c r="K4" s="99"/>
      <c r="L4" s="99"/>
      <c r="M4" s="99"/>
      <c r="N4" s="99"/>
      <c r="O4" s="99"/>
      <c r="P4" s="99"/>
      <c r="Q4" s="99"/>
      <c r="R4" s="99"/>
      <c r="S4" s="92"/>
      <c r="T4" s="97"/>
      <c r="U4" s="38"/>
      <c r="Y4" s="41"/>
    </row>
    <row r="5" spans="1:25" x14ac:dyDescent="0.25">
      <c r="A5" s="91"/>
      <c r="B5" s="92"/>
      <c r="C5" s="92"/>
      <c r="D5" s="98" t="s">
        <v>31</v>
      </c>
      <c r="E5" s="98"/>
      <c r="F5" s="98"/>
      <c r="G5" s="98"/>
      <c r="H5" s="98"/>
      <c r="I5" s="99" t="s">
        <v>64</v>
      </c>
      <c r="J5" s="99"/>
      <c r="K5" s="99"/>
      <c r="L5" s="99"/>
      <c r="M5" s="99"/>
      <c r="N5" s="99"/>
      <c r="O5" s="99"/>
      <c r="P5" s="99"/>
      <c r="Q5" s="99"/>
      <c r="R5" s="99"/>
      <c r="S5" s="92"/>
      <c r="T5" s="97"/>
      <c r="U5" s="21"/>
      <c r="V5" s="21"/>
      <c r="W5" s="10" t="s">
        <v>61</v>
      </c>
      <c r="X5" s="4"/>
      <c r="Y5" s="42"/>
    </row>
    <row r="6" spans="1:25" ht="15.75" thickBot="1" x14ac:dyDescent="0.3">
      <c r="A6" s="86"/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8"/>
      <c r="U6" s="21"/>
      <c r="V6" s="22"/>
      <c r="W6" s="10"/>
      <c r="X6" s="10" t="s">
        <v>1</v>
      </c>
      <c r="Y6" s="42">
        <v>1</v>
      </c>
    </row>
    <row r="7" spans="1:25" ht="47.45" customHeight="1" x14ac:dyDescent="0.25">
      <c r="A7" s="81" t="s">
        <v>0</v>
      </c>
      <c r="B7" s="83" t="s">
        <v>1</v>
      </c>
      <c r="C7" s="83" t="s">
        <v>2</v>
      </c>
      <c r="D7" s="69" t="s">
        <v>3</v>
      </c>
      <c r="E7" s="83" t="s">
        <v>4</v>
      </c>
      <c r="F7" s="83" t="s">
        <v>5</v>
      </c>
      <c r="G7" s="83" t="s">
        <v>6</v>
      </c>
      <c r="H7" s="83" t="s">
        <v>7</v>
      </c>
      <c r="I7" s="83"/>
      <c r="J7" s="83"/>
      <c r="K7" s="83"/>
      <c r="L7" s="83"/>
      <c r="M7" s="83"/>
      <c r="N7" s="69" t="s">
        <v>14</v>
      </c>
      <c r="O7" s="25" t="s">
        <v>15</v>
      </c>
      <c r="P7" s="25" t="s">
        <v>16</v>
      </c>
      <c r="Q7" s="25" t="s">
        <v>17</v>
      </c>
      <c r="R7" s="83" t="s">
        <v>19</v>
      </c>
      <c r="S7" s="69" t="s">
        <v>20</v>
      </c>
      <c r="T7" s="71" t="s">
        <v>21</v>
      </c>
      <c r="U7" s="18"/>
      <c r="V7" s="3"/>
    </row>
    <row r="8" spans="1:25" ht="29.25" thickBot="1" x14ac:dyDescent="0.3">
      <c r="A8" s="82"/>
      <c r="B8" s="84"/>
      <c r="C8" s="84"/>
      <c r="D8" s="70"/>
      <c r="E8" s="84"/>
      <c r="F8" s="84"/>
      <c r="G8" s="84"/>
      <c r="H8" s="27" t="s">
        <v>8</v>
      </c>
      <c r="I8" s="26" t="s">
        <v>9</v>
      </c>
      <c r="J8" s="26" t="s">
        <v>10</v>
      </c>
      <c r="K8" s="26" t="s">
        <v>11</v>
      </c>
      <c r="L8" s="26" t="s">
        <v>12</v>
      </c>
      <c r="M8" s="26" t="s">
        <v>13</v>
      </c>
      <c r="N8" s="70"/>
      <c r="O8" s="26" t="s">
        <v>18</v>
      </c>
      <c r="P8" s="26" t="s">
        <v>18</v>
      </c>
      <c r="Q8" s="26" t="s">
        <v>18</v>
      </c>
      <c r="R8" s="84"/>
      <c r="S8" s="70"/>
      <c r="T8" s="72"/>
      <c r="U8" s="37"/>
      <c r="V8" s="3"/>
    </row>
    <row r="9" spans="1:25" ht="14.1" customHeight="1" x14ac:dyDescent="0.25">
      <c r="A9" s="73" t="s">
        <v>94</v>
      </c>
      <c r="B9" s="76" t="s">
        <v>81</v>
      </c>
      <c r="C9" s="23">
        <v>1</v>
      </c>
      <c r="D9" s="46" t="s">
        <v>85</v>
      </c>
      <c r="E9" s="46" t="s">
        <v>66</v>
      </c>
      <c r="F9" s="46" t="s">
        <v>67</v>
      </c>
      <c r="G9" s="5" t="s">
        <v>22</v>
      </c>
      <c r="H9" s="23">
        <v>3</v>
      </c>
      <c r="I9" s="23"/>
      <c r="J9" s="23">
        <v>2</v>
      </c>
      <c r="K9" s="23"/>
      <c r="L9" s="23">
        <v>2</v>
      </c>
      <c r="M9" s="23"/>
      <c r="N9" s="23">
        <v>4</v>
      </c>
      <c r="O9" s="24">
        <v>109</v>
      </c>
      <c r="P9" s="23">
        <v>91</v>
      </c>
      <c r="Q9" s="24">
        <v>200</v>
      </c>
      <c r="R9" s="24">
        <v>8</v>
      </c>
      <c r="S9" s="23" t="s">
        <v>27</v>
      </c>
      <c r="T9" s="44" t="s">
        <v>65</v>
      </c>
      <c r="V9" s="3"/>
    </row>
    <row r="10" spans="1:25" ht="18.75" x14ac:dyDescent="0.3">
      <c r="A10" s="74"/>
      <c r="B10" s="77"/>
      <c r="C10" s="5">
        <v>2</v>
      </c>
      <c r="D10" s="55" t="s">
        <v>89</v>
      </c>
      <c r="E10" s="45" t="s">
        <v>68</v>
      </c>
      <c r="F10" s="47" t="s">
        <v>69</v>
      </c>
      <c r="G10" s="23" t="s">
        <v>22</v>
      </c>
      <c r="H10" s="5">
        <v>3</v>
      </c>
      <c r="I10" s="5"/>
      <c r="J10" s="5"/>
      <c r="K10" s="5"/>
      <c r="L10" s="5">
        <v>2</v>
      </c>
      <c r="M10" s="5"/>
      <c r="N10" s="5">
        <v>3</v>
      </c>
      <c r="O10" s="20">
        <v>78</v>
      </c>
      <c r="P10" s="5">
        <v>72</v>
      </c>
      <c r="Q10" s="20">
        <v>150</v>
      </c>
      <c r="R10" s="20">
        <v>6</v>
      </c>
      <c r="S10" s="5" t="s">
        <v>26</v>
      </c>
      <c r="T10" s="33" t="s">
        <v>53</v>
      </c>
    </row>
    <row r="11" spans="1:25" ht="18.75" x14ac:dyDescent="0.25">
      <c r="A11" s="74"/>
      <c r="B11" s="77"/>
      <c r="C11" s="5">
        <v>3</v>
      </c>
      <c r="D11" s="46" t="s">
        <v>93</v>
      </c>
      <c r="E11" s="46" t="s">
        <v>91</v>
      </c>
      <c r="F11" s="46" t="s">
        <v>83</v>
      </c>
      <c r="G11" s="23" t="s">
        <v>22</v>
      </c>
      <c r="H11" s="5">
        <v>3</v>
      </c>
      <c r="I11" s="5"/>
      <c r="J11" s="5">
        <v>2</v>
      </c>
      <c r="K11" s="5"/>
      <c r="L11" s="5">
        <v>2</v>
      </c>
      <c r="M11" s="5"/>
      <c r="N11" s="5">
        <v>4</v>
      </c>
      <c r="O11" s="24">
        <v>109</v>
      </c>
      <c r="P11" s="5">
        <v>91</v>
      </c>
      <c r="Q11" s="20">
        <f t="shared" ref="Q11" si="0">R11*25</f>
        <v>200</v>
      </c>
      <c r="R11" s="24">
        <v>8</v>
      </c>
      <c r="S11" s="5" t="s">
        <v>27</v>
      </c>
      <c r="T11" s="44"/>
    </row>
    <row r="12" spans="1:25" ht="18.75" x14ac:dyDescent="0.3">
      <c r="A12" s="74"/>
      <c r="B12" s="77"/>
      <c r="C12" s="5">
        <v>4</v>
      </c>
      <c r="D12" s="57" t="s">
        <v>87</v>
      </c>
      <c r="E12" s="48" t="s">
        <v>70</v>
      </c>
      <c r="F12" s="48" t="s">
        <v>71</v>
      </c>
      <c r="G12" s="60" t="s">
        <v>22</v>
      </c>
      <c r="H12" s="59">
        <v>2</v>
      </c>
      <c r="I12" s="59"/>
      <c r="J12" s="59"/>
      <c r="K12" s="59"/>
      <c r="L12" s="59">
        <v>1</v>
      </c>
      <c r="M12" s="59"/>
      <c r="N12" s="59">
        <v>3</v>
      </c>
      <c r="O12" s="24">
        <v>52</v>
      </c>
      <c r="P12" s="59">
        <v>48</v>
      </c>
      <c r="Q12" s="24">
        <v>100</v>
      </c>
      <c r="R12" s="24">
        <v>4</v>
      </c>
      <c r="S12" s="60" t="s">
        <v>28</v>
      </c>
      <c r="T12" s="2"/>
    </row>
    <row r="13" spans="1:25" ht="28.35" customHeight="1" x14ac:dyDescent="0.25">
      <c r="A13" s="74"/>
      <c r="B13" s="77"/>
      <c r="C13" s="5">
        <v>5</v>
      </c>
      <c r="D13" s="54" t="s">
        <v>98</v>
      </c>
      <c r="E13" s="49" t="s">
        <v>92</v>
      </c>
      <c r="F13" s="50" t="s">
        <v>72</v>
      </c>
      <c r="G13" s="5" t="s">
        <v>54</v>
      </c>
      <c r="H13" s="5">
        <v>2</v>
      </c>
      <c r="I13" s="5"/>
      <c r="J13" s="5"/>
      <c r="K13" s="5"/>
      <c r="L13" s="5"/>
      <c r="M13" s="5"/>
      <c r="N13" s="5">
        <v>3</v>
      </c>
      <c r="O13" s="24">
        <v>33</v>
      </c>
      <c r="P13" s="5">
        <v>17</v>
      </c>
      <c r="Q13" s="20">
        <v>50</v>
      </c>
      <c r="R13" s="20">
        <v>2</v>
      </c>
      <c r="S13" s="5" t="s">
        <v>26</v>
      </c>
      <c r="T13" s="34"/>
    </row>
    <row r="14" spans="1:25" ht="19.5" thickBot="1" x14ac:dyDescent="0.35">
      <c r="A14" s="74"/>
      <c r="B14" s="77"/>
      <c r="C14" s="19">
        <v>6</v>
      </c>
      <c r="D14" s="57" t="s">
        <v>95</v>
      </c>
      <c r="E14" s="48" t="s">
        <v>96</v>
      </c>
      <c r="F14" s="50" t="s">
        <v>97</v>
      </c>
      <c r="G14" s="61" t="s">
        <v>22</v>
      </c>
      <c r="H14" s="20"/>
      <c r="I14" s="20"/>
      <c r="J14" s="20">
        <v>2</v>
      </c>
      <c r="K14" s="20"/>
      <c r="L14" s="20"/>
      <c r="M14" s="20"/>
      <c r="N14" s="20">
        <v>3</v>
      </c>
      <c r="O14" s="20">
        <v>33</v>
      </c>
      <c r="P14" s="20">
        <v>17</v>
      </c>
      <c r="Q14" s="20">
        <v>50</v>
      </c>
      <c r="R14" s="20">
        <v>2</v>
      </c>
      <c r="S14" s="61" t="s">
        <v>26</v>
      </c>
      <c r="T14" s="32"/>
    </row>
    <row r="15" spans="1:25" ht="15.75" thickBot="1" x14ac:dyDescent="0.3">
      <c r="A15" s="74"/>
      <c r="B15" s="78"/>
      <c r="C15" s="28"/>
      <c r="D15" s="28"/>
      <c r="E15" s="28"/>
      <c r="F15" s="28"/>
      <c r="G15" s="29" t="s">
        <v>23</v>
      </c>
      <c r="H15" s="30">
        <f t="shared" ref="H15:M15" si="1">SUM(H9:H13)</f>
        <v>13</v>
      </c>
      <c r="I15" s="30">
        <f t="shared" si="1"/>
        <v>0</v>
      </c>
      <c r="J15" s="30">
        <f t="shared" si="1"/>
        <v>4</v>
      </c>
      <c r="K15" s="30">
        <f t="shared" si="1"/>
        <v>0</v>
      </c>
      <c r="L15" s="30">
        <f t="shared" si="1"/>
        <v>7</v>
      </c>
      <c r="M15" s="30">
        <f t="shared" si="1"/>
        <v>0</v>
      </c>
      <c r="N15" s="30">
        <f>SUM(N9:N14)</f>
        <v>20</v>
      </c>
      <c r="O15" s="30">
        <f>SUM(O9:O14)</f>
        <v>414</v>
      </c>
      <c r="P15" s="30">
        <f>SUM(P9:P14)</f>
        <v>336</v>
      </c>
      <c r="Q15" s="30">
        <f>SUM(Q9:Q14)</f>
        <v>750</v>
      </c>
      <c r="R15" s="30">
        <f>SUM(R9:R14)</f>
        <v>30</v>
      </c>
      <c r="S15" s="30"/>
      <c r="T15" s="31"/>
    </row>
    <row r="16" spans="1:25" ht="15.75" thickBot="1" x14ac:dyDescent="0.3">
      <c r="A16" s="75"/>
      <c r="B16" s="79"/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80"/>
    </row>
    <row r="17" spans="1:20" x14ac:dyDescent="0.25">
      <c r="A17" s="74"/>
      <c r="B17" s="81" t="s">
        <v>1</v>
      </c>
      <c r="C17" s="83" t="s">
        <v>2</v>
      </c>
      <c r="D17" s="69" t="s">
        <v>3</v>
      </c>
      <c r="E17" s="83" t="s">
        <v>4</v>
      </c>
      <c r="F17" s="83" t="s">
        <v>5</v>
      </c>
      <c r="G17" s="83" t="s">
        <v>6</v>
      </c>
      <c r="H17" s="83" t="s">
        <v>7</v>
      </c>
      <c r="I17" s="83"/>
      <c r="J17" s="83"/>
      <c r="K17" s="83"/>
      <c r="L17" s="83"/>
      <c r="M17" s="83"/>
      <c r="N17" s="69" t="s">
        <v>14</v>
      </c>
      <c r="O17" s="25" t="s">
        <v>15</v>
      </c>
      <c r="P17" s="25" t="s">
        <v>16</v>
      </c>
      <c r="Q17" s="25" t="s">
        <v>17</v>
      </c>
      <c r="R17" s="83" t="s">
        <v>19</v>
      </c>
      <c r="S17" s="69" t="s">
        <v>20</v>
      </c>
      <c r="T17" s="71" t="s">
        <v>21</v>
      </c>
    </row>
    <row r="18" spans="1:20" ht="29.25" thickBot="1" x14ac:dyDescent="0.3">
      <c r="A18" s="74"/>
      <c r="B18" s="82"/>
      <c r="C18" s="84"/>
      <c r="D18" s="70"/>
      <c r="E18" s="85"/>
      <c r="F18" s="84"/>
      <c r="G18" s="84"/>
      <c r="H18" s="27" t="s">
        <v>8</v>
      </c>
      <c r="I18" s="26" t="s">
        <v>9</v>
      </c>
      <c r="J18" s="26" t="s">
        <v>10</v>
      </c>
      <c r="K18" s="26" t="s">
        <v>11</v>
      </c>
      <c r="L18" s="26" t="s">
        <v>12</v>
      </c>
      <c r="M18" s="26" t="s">
        <v>13</v>
      </c>
      <c r="N18" s="70"/>
      <c r="O18" s="26" t="s">
        <v>18</v>
      </c>
      <c r="P18" s="26" t="s">
        <v>18</v>
      </c>
      <c r="Q18" s="26" t="s">
        <v>18</v>
      </c>
      <c r="R18" s="84"/>
      <c r="S18" s="70"/>
      <c r="T18" s="72"/>
    </row>
    <row r="19" spans="1:20" ht="18.75" x14ac:dyDescent="0.25">
      <c r="A19" s="75"/>
      <c r="B19" s="67" t="s">
        <v>82</v>
      </c>
      <c r="C19" s="23">
        <v>1</v>
      </c>
      <c r="D19" s="46" t="s">
        <v>86</v>
      </c>
      <c r="E19" s="50" t="s">
        <v>73</v>
      </c>
      <c r="F19" s="46" t="s">
        <v>74</v>
      </c>
      <c r="G19" s="5" t="s">
        <v>22</v>
      </c>
      <c r="H19" s="23">
        <v>3</v>
      </c>
      <c r="I19" s="23"/>
      <c r="J19" s="23">
        <v>1</v>
      </c>
      <c r="K19" s="23"/>
      <c r="L19" s="23">
        <v>2</v>
      </c>
      <c r="M19" s="23"/>
      <c r="N19" s="23">
        <v>4</v>
      </c>
      <c r="O19" s="24">
        <v>94</v>
      </c>
      <c r="P19" s="23">
        <v>81</v>
      </c>
      <c r="Q19" s="24">
        <v>175</v>
      </c>
      <c r="R19" s="24">
        <v>7</v>
      </c>
      <c r="S19" s="5" t="s">
        <v>27</v>
      </c>
      <c r="T19" s="46" t="s">
        <v>85</v>
      </c>
    </row>
    <row r="20" spans="1:20" ht="18.75" x14ac:dyDescent="0.3">
      <c r="A20" s="75"/>
      <c r="B20" s="68"/>
      <c r="C20" s="5">
        <v>2</v>
      </c>
      <c r="D20" s="55" t="s">
        <v>90</v>
      </c>
      <c r="E20" s="65" t="s">
        <v>75</v>
      </c>
      <c r="F20" s="47" t="s">
        <v>76</v>
      </c>
      <c r="G20" s="23" t="s">
        <v>22</v>
      </c>
      <c r="H20" s="5">
        <v>3</v>
      </c>
      <c r="I20" s="5"/>
      <c r="J20" s="5"/>
      <c r="K20" s="5"/>
      <c r="L20" s="5">
        <v>1</v>
      </c>
      <c r="M20" s="5"/>
      <c r="N20" s="5">
        <v>3</v>
      </c>
      <c r="O20" s="20">
        <v>63</v>
      </c>
      <c r="P20" s="5">
        <v>62</v>
      </c>
      <c r="Q20" s="20">
        <v>125</v>
      </c>
      <c r="R20" s="20">
        <v>5</v>
      </c>
      <c r="S20" s="5" t="s">
        <v>26</v>
      </c>
      <c r="T20" s="55" t="s">
        <v>89</v>
      </c>
    </row>
    <row r="21" spans="1:20" ht="18.75" x14ac:dyDescent="0.3">
      <c r="A21" s="75"/>
      <c r="B21" s="68"/>
      <c r="C21" s="5">
        <v>3</v>
      </c>
      <c r="D21" s="56" t="s">
        <v>88</v>
      </c>
      <c r="E21" s="45" t="s">
        <v>77</v>
      </c>
      <c r="F21" s="51" t="s">
        <v>78</v>
      </c>
      <c r="G21" s="23" t="s">
        <v>22</v>
      </c>
      <c r="H21" s="5">
        <v>3</v>
      </c>
      <c r="I21" s="5"/>
      <c r="J21" s="5"/>
      <c r="K21" s="5"/>
      <c r="L21" s="5">
        <v>2</v>
      </c>
      <c r="M21" s="5"/>
      <c r="N21" s="5">
        <v>3</v>
      </c>
      <c r="O21" s="24">
        <v>78</v>
      </c>
      <c r="P21" s="23">
        <v>72</v>
      </c>
      <c r="Q21" s="24">
        <v>150</v>
      </c>
      <c r="R21" s="20">
        <v>6</v>
      </c>
      <c r="S21" s="5" t="s">
        <v>27</v>
      </c>
      <c r="T21" s="33"/>
    </row>
    <row r="22" spans="1:20" ht="18.75" x14ac:dyDescent="0.3">
      <c r="A22" s="75"/>
      <c r="B22" s="68"/>
      <c r="C22" s="44">
        <v>4</v>
      </c>
      <c r="D22" s="53" t="s">
        <v>84</v>
      </c>
      <c r="E22" s="65" t="s">
        <v>79</v>
      </c>
      <c r="F22" s="48" t="s">
        <v>80</v>
      </c>
      <c r="G22" s="60" t="s">
        <v>22</v>
      </c>
      <c r="H22" s="60">
        <v>2</v>
      </c>
      <c r="I22" s="60"/>
      <c r="J22" s="60">
        <v>2</v>
      </c>
      <c r="K22" s="60"/>
      <c r="L22" s="60"/>
      <c r="M22" s="60"/>
      <c r="N22" s="60">
        <v>4</v>
      </c>
      <c r="O22" s="20">
        <v>63</v>
      </c>
      <c r="P22" s="60">
        <v>62</v>
      </c>
      <c r="Q22" s="20">
        <v>125</v>
      </c>
      <c r="R22" s="20">
        <v>5</v>
      </c>
      <c r="S22" s="60" t="s">
        <v>26</v>
      </c>
      <c r="T22" s="34"/>
    </row>
    <row r="23" spans="1:20" ht="18.75" x14ac:dyDescent="0.3">
      <c r="A23" s="75"/>
      <c r="B23" s="68"/>
      <c r="C23" s="63">
        <v>5</v>
      </c>
      <c r="D23" s="58" t="s">
        <v>101</v>
      </c>
      <c r="E23" s="65" t="s">
        <v>99</v>
      </c>
      <c r="F23" s="48" t="s">
        <v>100</v>
      </c>
      <c r="G23" s="63" t="s">
        <v>22</v>
      </c>
      <c r="H23" s="63">
        <v>2</v>
      </c>
      <c r="I23" s="63"/>
      <c r="J23" s="63">
        <v>2</v>
      </c>
      <c r="K23" s="63"/>
      <c r="L23" s="63"/>
      <c r="M23" s="63"/>
      <c r="N23" s="63">
        <v>3</v>
      </c>
      <c r="O23" s="24">
        <v>63</v>
      </c>
      <c r="P23" s="62">
        <v>12</v>
      </c>
      <c r="Q23" s="24">
        <v>75</v>
      </c>
      <c r="R23" s="20">
        <v>3</v>
      </c>
      <c r="S23" s="63" t="s">
        <v>26</v>
      </c>
      <c r="T23" s="64"/>
    </row>
    <row r="24" spans="1:20" ht="18.75" x14ac:dyDescent="0.3">
      <c r="A24" s="75"/>
      <c r="B24" s="68"/>
      <c r="C24" s="44">
        <v>6</v>
      </c>
      <c r="D24" s="58" t="s">
        <v>105</v>
      </c>
      <c r="E24" s="65" t="s">
        <v>106</v>
      </c>
      <c r="F24" s="48" t="s">
        <v>107</v>
      </c>
      <c r="G24" s="63" t="s">
        <v>22</v>
      </c>
      <c r="H24" s="63">
        <v>2</v>
      </c>
      <c r="I24" s="63"/>
      <c r="J24" s="63"/>
      <c r="K24" s="63"/>
      <c r="L24" s="63"/>
      <c r="M24" s="63"/>
      <c r="N24" s="63">
        <v>3</v>
      </c>
      <c r="O24" s="24">
        <v>33</v>
      </c>
      <c r="P24" s="62">
        <v>17</v>
      </c>
      <c r="Q24" s="24">
        <v>50</v>
      </c>
      <c r="R24" s="20">
        <v>2</v>
      </c>
      <c r="S24" s="63" t="s">
        <v>26</v>
      </c>
      <c r="T24" s="64"/>
    </row>
    <row r="25" spans="1:20" ht="18.75" x14ac:dyDescent="0.25">
      <c r="A25" s="75"/>
      <c r="B25" s="68"/>
      <c r="C25" s="5">
        <v>7</v>
      </c>
      <c r="D25" s="58" t="s">
        <v>104</v>
      </c>
      <c r="E25" s="66" t="s">
        <v>103</v>
      </c>
      <c r="F25" s="48" t="s">
        <v>102</v>
      </c>
      <c r="G25" s="63" t="s">
        <v>54</v>
      </c>
      <c r="H25" s="5">
        <v>2</v>
      </c>
      <c r="I25" s="5"/>
      <c r="J25" s="5"/>
      <c r="K25" s="5"/>
      <c r="L25" s="5"/>
      <c r="M25" s="5"/>
      <c r="N25" s="5">
        <v>3</v>
      </c>
      <c r="O25" s="24">
        <v>33</v>
      </c>
      <c r="P25" s="23">
        <v>17</v>
      </c>
      <c r="Q25" s="24">
        <v>50</v>
      </c>
      <c r="R25" s="20">
        <v>2</v>
      </c>
      <c r="S25" s="5" t="s">
        <v>26</v>
      </c>
      <c r="T25" s="52"/>
    </row>
    <row r="26" spans="1:20" x14ac:dyDescent="0.25">
      <c r="A26" s="75"/>
      <c r="B26" s="68"/>
      <c r="C26" s="6"/>
      <c r="D26" s="6"/>
      <c r="E26" s="6"/>
      <c r="F26" s="6"/>
      <c r="G26" s="5" t="s">
        <v>23</v>
      </c>
      <c r="H26" s="7">
        <f>SUM(H19:H25)</f>
        <v>17</v>
      </c>
      <c r="I26" s="7">
        <f>SUM(I13:I25)</f>
        <v>0</v>
      </c>
      <c r="J26" s="7">
        <v>6</v>
      </c>
      <c r="K26" s="7">
        <f>SUM(K13:K25)</f>
        <v>0</v>
      </c>
      <c r="L26" s="7">
        <v>5</v>
      </c>
      <c r="M26" s="7">
        <f>SUM(M13:M25)</f>
        <v>0</v>
      </c>
      <c r="N26" s="7">
        <f>SUM(N19:N25)</f>
        <v>23</v>
      </c>
      <c r="O26" s="7">
        <f>SUM(O19:O25)</f>
        <v>427</v>
      </c>
      <c r="P26" s="7">
        <f>SUM(P19:P25)</f>
        <v>323</v>
      </c>
      <c r="Q26" s="7">
        <f>SUM(Q19:Q25)</f>
        <v>750</v>
      </c>
      <c r="R26" s="7">
        <f>SUM(R19:R25)</f>
        <v>30</v>
      </c>
      <c r="S26" s="8"/>
      <c r="T26" s="9"/>
    </row>
    <row r="27" spans="1:20" x14ac:dyDescent="0.25">
      <c r="G27" s="20"/>
      <c r="I27" s="24"/>
    </row>
    <row r="28" spans="1:20" x14ac:dyDescent="0.25">
      <c r="G28" s="20"/>
      <c r="I28" s="20"/>
    </row>
    <row r="30" spans="1:20" x14ac:dyDescent="0.25">
      <c r="G30" s="20"/>
      <c r="I30" s="24"/>
      <c r="M30" s="23"/>
    </row>
    <row r="32" spans="1:20" x14ac:dyDescent="0.25">
      <c r="G32" s="20"/>
      <c r="I32" s="20"/>
      <c r="M32" s="5"/>
    </row>
    <row r="33" spans="10:13" x14ac:dyDescent="0.25">
      <c r="M33" s="23"/>
    </row>
    <row r="34" spans="10:13" x14ac:dyDescent="0.25">
      <c r="M34" s="5"/>
    </row>
    <row r="35" spans="10:13" x14ac:dyDescent="0.25">
      <c r="M35" s="5"/>
    </row>
    <row r="42" spans="10:13" x14ac:dyDescent="0.25">
      <c r="J42" s="24"/>
    </row>
    <row r="43" spans="10:13" x14ac:dyDescent="0.25">
      <c r="J43" s="20"/>
    </row>
    <row r="44" spans="10:13" x14ac:dyDescent="0.25">
      <c r="J44" s="20"/>
    </row>
    <row r="45" spans="10:13" x14ac:dyDescent="0.25">
      <c r="J45" s="24"/>
    </row>
    <row r="46" spans="10:13" x14ac:dyDescent="0.25">
      <c r="J46" s="20"/>
    </row>
    <row r="47" spans="10:13" x14ac:dyDescent="0.25">
      <c r="J47" s="20"/>
    </row>
  </sheetData>
  <mergeCells count="38">
    <mergeCell ref="A6:T6"/>
    <mergeCell ref="A2:C5"/>
    <mergeCell ref="D2:H2"/>
    <mergeCell ref="I2:R2"/>
    <mergeCell ref="S2:T5"/>
    <mergeCell ref="D3:H3"/>
    <mergeCell ref="I3:R3"/>
    <mergeCell ref="D4:H4"/>
    <mergeCell ref="I4:R4"/>
    <mergeCell ref="D5:H5"/>
    <mergeCell ref="I5:R5"/>
    <mergeCell ref="A7:A8"/>
    <mergeCell ref="B7:B8"/>
    <mergeCell ref="C7:C8"/>
    <mergeCell ref="D7:D8"/>
    <mergeCell ref="E7:E8"/>
    <mergeCell ref="T17:T18"/>
    <mergeCell ref="F7:F8"/>
    <mergeCell ref="G7:G8"/>
    <mergeCell ref="H7:M7"/>
    <mergeCell ref="N7:N8"/>
    <mergeCell ref="R7:R8"/>
    <mergeCell ref="B19:B26"/>
    <mergeCell ref="S7:S8"/>
    <mergeCell ref="T7:T8"/>
    <mergeCell ref="A9:A26"/>
    <mergeCell ref="B9:B15"/>
    <mergeCell ref="B16:T16"/>
    <mergeCell ref="B17:B18"/>
    <mergeCell ref="C17:C18"/>
    <mergeCell ref="D17:D18"/>
    <mergeCell ref="E17:E18"/>
    <mergeCell ref="F17:F18"/>
    <mergeCell ref="G17:G18"/>
    <mergeCell ref="H17:M17"/>
    <mergeCell ref="N17:N18"/>
    <mergeCell ref="R17:R18"/>
    <mergeCell ref="S17:S18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H3" sqref="H3"/>
    </sheetView>
  </sheetViews>
  <sheetFormatPr defaultColWidth="9.140625" defaultRowHeight="32.25" customHeight="1" x14ac:dyDescent="0.25"/>
  <cols>
    <col min="1" max="1" width="13" style="16" customWidth="1"/>
    <col min="2" max="2" width="17.5703125" style="16" customWidth="1"/>
    <col min="3" max="3" width="14.28515625" style="16" customWidth="1"/>
    <col min="4" max="4" width="16.140625" style="16" customWidth="1"/>
    <col min="5" max="6" width="13.28515625" style="17" customWidth="1"/>
    <col min="7" max="7" width="11.85546875" style="16" customWidth="1"/>
    <col min="8" max="16384" width="9.140625" style="16"/>
  </cols>
  <sheetData>
    <row r="1" spans="1:9" ht="32.25" customHeight="1" x14ac:dyDescent="0.25">
      <c r="A1" s="15"/>
      <c r="B1" s="15"/>
      <c r="C1" s="15"/>
      <c r="D1" s="15"/>
      <c r="E1" s="15"/>
      <c r="F1" s="15"/>
      <c r="G1" s="15"/>
    </row>
    <row r="2" spans="1:9" s="17" customFormat="1" ht="32.25" customHeight="1" x14ac:dyDescent="0.25">
      <c r="A2" s="11" t="s">
        <v>35</v>
      </c>
      <c r="B2" s="11"/>
      <c r="C2" s="12" t="s">
        <v>29</v>
      </c>
      <c r="D2" s="13" t="s">
        <v>30</v>
      </c>
      <c r="E2" s="11" t="s">
        <v>42</v>
      </c>
      <c r="F2" s="11" t="s">
        <v>51</v>
      </c>
      <c r="G2" s="11" t="s">
        <v>52</v>
      </c>
      <c r="H2" s="14" t="s">
        <v>58</v>
      </c>
    </row>
    <row r="3" spans="1:9" s="17" customFormat="1" ht="32.25" customHeight="1" x14ac:dyDescent="0.25">
      <c r="A3" s="12" t="s">
        <v>36</v>
      </c>
      <c r="B3" s="12" t="s">
        <v>8</v>
      </c>
      <c r="C3" s="12" t="s">
        <v>43</v>
      </c>
      <c r="D3" s="12"/>
      <c r="E3" s="12">
        <v>15</v>
      </c>
      <c r="F3" s="12">
        <v>2</v>
      </c>
      <c r="G3" s="12">
        <f>E3*F3</f>
        <v>30</v>
      </c>
      <c r="H3" s="12" t="s">
        <v>15</v>
      </c>
    </row>
    <row r="4" spans="1:9" s="17" customFormat="1" ht="32.25" customHeight="1" x14ac:dyDescent="0.25">
      <c r="A4" s="12"/>
      <c r="B4" s="12" t="s">
        <v>9</v>
      </c>
      <c r="C4" s="12"/>
      <c r="D4" s="12"/>
      <c r="E4" s="12"/>
      <c r="F4" s="12"/>
      <c r="G4" s="12">
        <f t="shared" ref="G4:G15" si="0">E4*F4</f>
        <v>0</v>
      </c>
      <c r="H4" s="12" t="s">
        <v>15</v>
      </c>
    </row>
    <row r="5" spans="1:9" s="17" customFormat="1" ht="32.25" customHeight="1" x14ac:dyDescent="0.25">
      <c r="A5" s="12" t="s">
        <v>24</v>
      </c>
      <c r="B5" s="12" t="s">
        <v>10</v>
      </c>
      <c r="C5" s="12" t="s">
        <v>44</v>
      </c>
      <c r="D5" s="12"/>
      <c r="E5" s="12">
        <v>15</v>
      </c>
      <c r="F5" s="12">
        <v>2</v>
      </c>
      <c r="G5" s="12">
        <f t="shared" si="0"/>
        <v>30</v>
      </c>
      <c r="H5" s="12" t="s">
        <v>15</v>
      </c>
    </row>
    <row r="6" spans="1:9" s="17" customFormat="1" ht="32.25" customHeight="1" x14ac:dyDescent="0.25">
      <c r="A6" s="13" t="s">
        <v>37</v>
      </c>
      <c r="B6" s="13" t="s">
        <v>11</v>
      </c>
      <c r="C6" s="13"/>
      <c r="D6" s="13" t="s">
        <v>47</v>
      </c>
      <c r="E6" s="13">
        <v>9</v>
      </c>
      <c r="F6" s="13">
        <v>0</v>
      </c>
      <c r="G6" s="13">
        <f t="shared" si="0"/>
        <v>0</v>
      </c>
      <c r="H6" s="13" t="s">
        <v>16</v>
      </c>
    </row>
    <row r="7" spans="1:9" s="17" customFormat="1" ht="32.25" customHeight="1" x14ac:dyDescent="0.25">
      <c r="A7" s="12" t="s">
        <v>25</v>
      </c>
      <c r="B7" s="12" t="s">
        <v>12</v>
      </c>
      <c r="C7" s="12" t="s">
        <v>25</v>
      </c>
      <c r="D7" s="12"/>
      <c r="E7" s="12">
        <v>15</v>
      </c>
      <c r="F7" s="12">
        <v>0</v>
      </c>
      <c r="G7" s="12">
        <f t="shared" si="0"/>
        <v>0</v>
      </c>
      <c r="H7" s="12" t="s">
        <v>15</v>
      </c>
    </row>
    <row r="8" spans="1:9" s="17" customFormat="1" ht="32.25" customHeight="1" x14ac:dyDescent="0.25">
      <c r="A8" s="13" t="s">
        <v>45</v>
      </c>
      <c r="B8" s="13"/>
      <c r="C8" s="13"/>
      <c r="D8" s="13" t="s">
        <v>45</v>
      </c>
      <c r="E8" s="13">
        <v>15</v>
      </c>
      <c r="F8" s="13">
        <v>4</v>
      </c>
      <c r="G8" s="13">
        <f t="shared" si="0"/>
        <v>60</v>
      </c>
      <c r="H8" s="13" t="s">
        <v>16</v>
      </c>
    </row>
    <row r="9" spans="1:9" ht="32.25" customHeight="1" x14ac:dyDescent="0.25">
      <c r="A9" s="12" t="s">
        <v>38</v>
      </c>
      <c r="B9" s="12" t="s">
        <v>13</v>
      </c>
      <c r="C9" s="12" t="s">
        <v>46</v>
      </c>
      <c r="D9" s="12"/>
      <c r="E9" s="12">
        <v>0</v>
      </c>
      <c r="F9" s="12">
        <v>0</v>
      </c>
      <c r="G9" s="12">
        <f t="shared" si="0"/>
        <v>0</v>
      </c>
      <c r="H9" s="12" t="s">
        <v>15</v>
      </c>
    </row>
    <row r="10" spans="1:9" ht="32.25" customHeight="1" x14ac:dyDescent="0.25">
      <c r="A10" s="13"/>
      <c r="B10" s="13"/>
      <c r="C10" s="13"/>
      <c r="D10" s="13" t="s">
        <v>56</v>
      </c>
      <c r="E10" s="13">
        <v>0</v>
      </c>
      <c r="F10" s="13">
        <v>4</v>
      </c>
      <c r="G10" s="13">
        <f t="shared" si="0"/>
        <v>0</v>
      </c>
      <c r="H10" s="13" t="s">
        <v>16</v>
      </c>
    </row>
    <row r="11" spans="1:9" ht="32.25" customHeight="1" x14ac:dyDescent="0.25">
      <c r="A11" s="13" t="s">
        <v>39</v>
      </c>
      <c r="B11" s="13"/>
      <c r="C11" s="13"/>
      <c r="D11" s="13" t="s">
        <v>48</v>
      </c>
      <c r="E11" s="13">
        <v>3</v>
      </c>
      <c r="F11" s="13">
        <v>4</v>
      </c>
      <c r="G11" s="13">
        <f t="shared" si="0"/>
        <v>12</v>
      </c>
      <c r="H11" s="13" t="s">
        <v>16</v>
      </c>
    </row>
    <row r="12" spans="1:9" ht="32.25" customHeight="1" x14ac:dyDescent="0.25">
      <c r="A12" s="12" t="s">
        <v>40</v>
      </c>
      <c r="B12" s="12"/>
      <c r="C12" s="12" t="s">
        <v>50</v>
      </c>
      <c r="D12" s="12"/>
      <c r="E12" s="12">
        <v>0</v>
      </c>
      <c r="F12" s="12">
        <v>0</v>
      </c>
      <c r="G12" s="12">
        <f t="shared" si="0"/>
        <v>0</v>
      </c>
      <c r="H12" s="12" t="s">
        <v>15</v>
      </c>
    </row>
    <row r="13" spans="1:9" ht="32.25" customHeight="1" x14ac:dyDescent="0.25">
      <c r="A13" s="13"/>
      <c r="B13" s="13"/>
      <c r="C13" s="13"/>
      <c r="D13" s="13" t="s">
        <v>49</v>
      </c>
      <c r="E13" s="13">
        <v>1</v>
      </c>
      <c r="F13" s="13">
        <v>8</v>
      </c>
      <c r="G13" s="13">
        <f t="shared" si="0"/>
        <v>8</v>
      </c>
      <c r="H13" s="13" t="s">
        <v>16</v>
      </c>
    </row>
    <row r="14" spans="1:9" ht="32.25" customHeight="1" x14ac:dyDescent="0.25">
      <c r="A14" s="12" t="s">
        <v>41</v>
      </c>
      <c r="B14" s="12"/>
      <c r="C14" s="12" t="s">
        <v>50</v>
      </c>
      <c r="D14" s="12"/>
      <c r="E14" s="12">
        <v>1</v>
      </c>
      <c r="F14" s="12">
        <v>3</v>
      </c>
      <c r="G14" s="12">
        <f t="shared" si="0"/>
        <v>3</v>
      </c>
      <c r="H14" s="12" t="s">
        <v>15</v>
      </c>
    </row>
    <row r="15" spans="1:9" ht="32.25" customHeight="1" x14ac:dyDescent="0.25">
      <c r="A15" s="13"/>
      <c r="B15" s="13"/>
      <c r="C15" s="13"/>
      <c r="D15" s="13" t="s">
        <v>49</v>
      </c>
      <c r="E15" s="13">
        <v>1</v>
      </c>
      <c r="F15" s="13">
        <v>12</v>
      </c>
      <c r="G15" s="13">
        <f t="shared" si="0"/>
        <v>12</v>
      </c>
      <c r="H15" s="13" t="s">
        <v>16</v>
      </c>
    </row>
    <row r="16" spans="1:9" ht="44.25" customHeight="1" x14ac:dyDescent="0.25">
      <c r="A16" s="15"/>
      <c r="B16" s="15"/>
      <c r="C16" s="15"/>
      <c r="D16" s="15"/>
      <c r="E16" s="15" t="s">
        <v>57</v>
      </c>
      <c r="F16" s="15"/>
      <c r="G16" s="15">
        <f>SUM(G3:G15)</f>
        <v>155</v>
      </c>
      <c r="H16" s="12">
        <f>SUMIF($H$3:$H$15,"SSWL",$G$3:$G$15)</f>
        <v>63</v>
      </c>
      <c r="I16" s="13">
        <f>SUMIF($H$3:$H$15,"USSWL",$G$3:$G$15)</f>
        <v>92</v>
      </c>
    </row>
    <row r="17" spans="1:9" ht="32.25" customHeight="1" x14ac:dyDescent="0.25">
      <c r="A17" s="15"/>
      <c r="B17" s="15"/>
      <c r="C17" s="15"/>
      <c r="D17" s="15"/>
      <c r="E17" s="15" t="s">
        <v>19</v>
      </c>
      <c r="F17" s="15"/>
      <c r="G17" s="15">
        <f>G16/25</f>
        <v>6.2</v>
      </c>
      <c r="H17" s="12" t="s">
        <v>15</v>
      </c>
      <c r="I17" s="13" t="s">
        <v>16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POWER1</vt:lpstr>
      <vt:lpstr>المادة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msi-pc</dc:creator>
  <cp:lastModifiedBy>dr.balasim</cp:lastModifiedBy>
  <cp:lastPrinted>2023-06-18T10:35:01Z</cp:lastPrinted>
  <dcterms:created xsi:type="dcterms:W3CDTF">2015-06-05T18:17:20Z</dcterms:created>
  <dcterms:modified xsi:type="dcterms:W3CDTF">2025-04-17T08:10:37Z</dcterms:modified>
</cp:coreProperties>
</file>